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11520" windowHeight="6225" activeTab="0"/>
  </bookViews>
  <sheets>
    <sheet name="Tabelle1" sheetId="1" r:id="rId1"/>
  </sheets>
  <definedNames>
    <definedName name="Asch">'Tabelle1'!$B$14:$B$28</definedName>
    <definedName name="Asp">'Tabelle1'!$C$14:$C$28</definedName>
  </definedNames>
  <calcPr fullCalcOnLoad="1"/>
</workbook>
</file>

<file path=xl/sharedStrings.xml><?xml version="1.0" encoding="utf-8"?>
<sst xmlns="http://schemas.openxmlformats.org/spreadsheetml/2006/main" count="28" uniqueCount="20">
  <si>
    <t>Nennweite M
[mm]</t>
  </si>
  <si>
    <t>Schaft-
querschnitt
A,sch
[mm2]</t>
  </si>
  <si>
    <t>Spannungs-
querschnitt
A,sp
[mm2]</t>
  </si>
  <si>
    <t>A,sp/A,sch</t>
  </si>
  <si>
    <t>Streck-grenze
fy,b,k
[N/mm2]</t>
  </si>
  <si>
    <t>Zugfestig-keit
fu,b,k
[N/mm2]</t>
  </si>
  <si>
    <t>Festigkeits-klasse</t>
  </si>
  <si>
    <t>4.6</t>
  </si>
  <si>
    <t>5.6</t>
  </si>
  <si>
    <t>8.8</t>
  </si>
  <si>
    <t>10.9</t>
  </si>
  <si>
    <t>Schaftschrauben</t>
  </si>
  <si>
    <t>Gewindeschrauben</t>
  </si>
  <si>
    <t>Minimum aus</t>
  </si>
  <si>
    <t>A,sch * fy,b,k / (1,1 * gamma,M)</t>
  </si>
  <si>
    <t>A,sp * fu,b,k / (1,25 * gamma,M)</t>
  </si>
  <si>
    <t>bei Gewindeschrauben nur A,sp verwenden</t>
  </si>
  <si>
    <t>Metrische Schrauben ISO - Grenzzugkräfte [kN] nach DIN 18800 Teil 1</t>
  </si>
  <si>
    <t>Formular Grenzzugkräfte_05-10-02.xls</t>
  </si>
  <si>
    <t>Spannungsquerschnitte aus Tabellenbuch Metallbautechnik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</si>
</sst>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h:mm"/>
    <numFmt numFmtId="165" formatCode="0.0"/>
    <numFmt numFmtId="166" formatCode="0.0%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1" fontId="0" fillId="0" borderId="2" xfId="0" applyNumberFormat="1" applyBorder="1" applyAlignment="1">
      <alignment horizontal="right"/>
    </xf>
    <xf numFmtId="0" fontId="0" fillId="0" borderId="2" xfId="0" applyBorder="1" applyAlignment="1">
      <alignment/>
    </xf>
    <xf numFmtId="165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1" fontId="0" fillId="0" borderId="3" xfId="0" applyNumberFormat="1" applyBorder="1" applyAlignment="1">
      <alignment horizontal="right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9"/>
  <sheetViews>
    <sheetView tabSelected="1" workbookViewId="0" topLeftCell="A1">
      <selection activeCell="B3" sqref="B3"/>
    </sheetView>
  </sheetViews>
  <sheetFormatPr defaultColWidth="11.421875" defaultRowHeight="12.75"/>
  <cols>
    <col min="1" max="1" width="13.57421875" style="0" customWidth="1"/>
    <col min="2" max="4" width="10.7109375" style="0" customWidth="1"/>
    <col min="5" max="12" width="8.7109375" style="0" customWidth="1"/>
    <col min="13" max="16" width="6.7109375" style="0" customWidth="1"/>
  </cols>
  <sheetData>
    <row r="1" ht="15" customHeight="1">
      <c r="A1" s="9" t="s">
        <v>17</v>
      </c>
    </row>
    <row r="2" ht="12.75" customHeight="1">
      <c r="A2" s="8" t="s">
        <v>18</v>
      </c>
    </row>
    <row r="3" ht="12.75" customHeight="1">
      <c r="A3" s="8" t="s">
        <v>19</v>
      </c>
    </row>
    <row r="4" ht="12.75" customHeight="1">
      <c r="A4" s="8"/>
    </row>
    <row r="5" spans="1:5" ht="51">
      <c r="A5" s="27" t="s">
        <v>6</v>
      </c>
      <c r="B5" s="28" t="s">
        <v>4</v>
      </c>
      <c r="C5" s="28" t="s">
        <v>5</v>
      </c>
      <c r="E5" t="s">
        <v>13</v>
      </c>
    </row>
    <row r="6" spans="1:5" ht="12.75" customHeight="1">
      <c r="A6" s="29" t="s">
        <v>7</v>
      </c>
      <c r="B6" s="30">
        <v>240</v>
      </c>
      <c r="C6" s="30">
        <v>400</v>
      </c>
      <c r="E6" t="s">
        <v>14</v>
      </c>
    </row>
    <row r="7" spans="1:5" ht="12.75" customHeight="1">
      <c r="A7" s="31" t="s">
        <v>8</v>
      </c>
      <c r="B7" s="15">
        <v>300</v>
      </c>
      <c r="C7" s="15">
        <v>500</v>
      </c>
      <c r="E7" t="s">
        <v>15</v>
      </c>
    </row>
    <row r="8" spans="1:5" ht="12.75" customHeight="1">
      <c r="A8" s="31" t="s">
        <v>9</v>
      </c>
      <c r="B8" s="15">
        <v>640</v>
      </c>
      <c r="C8" s="15">
        <v>800</v>
      </c>
      <c r="E8" t="s">
        <v>16</v>
      </c>
    </row>
    <row r="9" spans="1:3" ht="12.75" customHeight="1">
      <c r="A9" s="32" t="s">
        <v>10</v>
      </c>
      <c r="B9" s="33">
        <v>900</v>
      </c>
      <c r="C9" s="33">
        <v>1000</v>
      </c>
    </row>
    <row r="10" ht="12.75" customHeight="1">
      <c r="A10" s="8"/>
    </row>
    <row r="11" spans="1:12" ht="12.75" customHeight="1">
      <c r="A11" s="8"/>
      <c r="C11" s="1"/>
      <c r="D11" s="1"/>
      <c r="E11" s="34" t="s">
        <v>11</v>
      </c>
      <c r="F11" s="35"/>
      <c r="G11" s="35"/>
      <c r="H11" s="36"/>
      <c r="I11" s="34" t="s">
        <v>12</v>
      </c>
      <c r="J11" s="35"/>
      <c r="K11" s="35"/>
      <c r="L11" s="36"/>
    </row>
    <row r="12" spans="1:12" ht="60" customHeight="1">
      <c r="A12" s="10" t="s">
        <v>0</v>
      </c>
      <c r="B12" s="11" t="s">
        <v>1</v>
      </c>
      <c r="C12" s="11" t="s">
        <v>2</v>
      </c>
      <c r="D12" s="12" t="s">
        <v>3</v>
      </c>
      <c r="E12" s="13" t="s">
        <v>7</v>
      </c>
      <c r="F12" s="13" t="s">
        <v>8</v>
      </c>
      <c r="G12" s="13" t="s">
        <v>9</v>
      </c>
      <c r="H12" s="13" t="s">
        <v>10</v>
      </c>
      <c r="I12" s="13" t="s">
        <v>7</v>
      </c>
      <c r="J12" s="13" t="s">
        <v>8</v>
      </c>
      <c r="K12" s="13" t="s">
        <v>9</v>
      </c>
      <c r="L12" s="13" t="s">
        <v>10</v>
      </c>
    </row>
    <row r="13" spans="1:12" ht="12.75" customHeight="1">
      <c r="A13" s="14"/>
      <c r="B13" s="15"/>
      <c r="C13" s="15"/>
      <c r="D13" s="15"/>
      <c r="E13" s="15"/>
      <c r="F13" s="16"/>
      <c r="G13" s="17"/>
      <c r="H13" s="18"/>
      <c r="I13" s="18"/>
      <c r="J13" s="18"/>
      <c r="K13" s="18"/>
      <c r="L13" s="18"/>
    </row>
    <row r="14" spans="1:12" ht="12.75" customHeight="1">
      <c r="A14" s="14">
        <v>4</v>
      </c>
      <c r="B14" s="19">
        <f>A14^2*PI()/4</f>
        <v>12.566370614359172</v>
      </c>
      <c r="C14" s="19">
        <v>8.78</v>
      </c>
      <c r="D14" s="20">
        <f>C14/B14</f>
        <v>0.6986902001734205</v>
      </c>
      <c r="E14" s="21">
        <f>MIN(Asch*VLOOKUP(E$12,$A$6:$C$9,2,FALSE)/1.1/1.1/1000,Asp*VLOOKUP(E$12,$A$6:$C$9,3,FALSE)/1.25/1.1/1000)</f>
        <v>2.492503262352232</v>
      </c>
      <c r="F14" s="21">
        <f aca="true" t="shared" si="0" ref="F14:H28">MIN(Asch*VLOOKUP(F$12,$A$6:$C$9,2,FALSE)/1.1/1.1/1000,Asp*VLOOKUP(F$12,$A$6:$C$9,3,FALSE)/1.25/1.1/1000)</f>
        <v>3.1156290779402904</v>
      </c>
      <c r="G14" s="21">
        <f t="shared" si="0"/>
        <v>5.108363636363635</v>
      </c>
      <c r="H14" s="21">
        <f t="shared" si="0"/>
        <v>6.385454545454545</v>
      </c>
      <c r="I14" s="21">
        <f>MIN(Asp*VLOOKUP(I$12,$A$6:$C$9,2,FALSE)/1.1/1.1/1000,Asp*VLOOKUP(I$12,$A$6:$C$9,3,FALSE)/1.25/1.1/1000)</f>
        <v>1.7414876033057847</v>
      </c>
      <c r="J14" s="21">
        <f aca="true" t="shared" si="1" ref="J14:L28">MIN(Asp*VLOOKUP(J$12,$A$6:$C$9,2,FALSE)/1.1/1.1/1000,Asp*VLOOKUP(J$12,$A$6:$C$9,3,FALSE)/1.25/1.1/1000)</f>
        <v>2.176859504132231</v>
      </c>
      <c r="K14" s="21">
        <f t="shared" si="1"/>
        <v>4.64396694214876</v>
      </c>
      <c r="L14" s="21">
        <f t="shared" si="1"/>
        <v>6.385454545454545</v>
      </c>
    </row>
    <row r="15" spans="1:12" ht="12.75" customHeight="1">
      <c r="A15" s="14">
        <v>5</v>
      </c>
      <c r="B15" s="19">
        <f aca="true" t="shared" si="2" ref="B15:B28">A15^2*PI()/4</f>
        <v>19.634954084936208</v>
      </c>
      <c r="C15" s="19">
        <v>14.2</v>
      </c>
      <c r="D15" s="20">
        <f aca="true" t="shared" si="3" ref="D15:D28">C15/B15</f>
        <v>0.7232000614095724</v>
      </c>
      <c r="E15" s="21">
        <f aca="true" t="shared" si="4" ref="E15:E28">MIN(Asch*VLOOKUP(E$12,$A$6:$C$9,2,FALSE)/1.1/1.1/1000,Asp*VLOOKUP(E$12,$A$6:$C$9,3,FALSE)/1.25/1.1/1000)</f>
        <v>3.8945363474253627</v>
      </c>
      <c r="F15" s="21">
        <f t="shared" si="0"/>
        <v>4.868170434281703</v>
      </c>
      <c r="G15" s="21">
        <f t="shared" si="0"/>
        <v>8.261818181818182</v>
      </c>
      <c r="H15" s="19">
        <f t="shared" si="0"/>
        <v>10.327272727272726</v>
      </c>
      <c r="I15" s="21">
        <f aca="true" t="shared" si="5" ref="I15:I28">MIN(Asp*VLOOKUP(I$12,$A$6:$C$9,2,FALSE)/1.1/1.1/1000,Asp*VLOOKUP(I$12,$A$6:$C$9,3,FALSE)/1.25/1.1/1000)</f>
        <v>2.8165289256198345</v>
      </c>
      <c r="J15" s="21">
        <f t="shared" si="1"/>
        <v>3.5206611570247928</v>
      </c>
      <c r="K15" s="21">
        <f t="shared" si="1"/>
        <v>7.510743801652892</v>
      </c>
      <c r="L15" s="19">
        <f t="shared" si="1"/>
        <v>10.327272727272726</v>
      </c>
    </row>
    <row r="16" spans="1:12" ht="12.75">
      <c r="A16" s="15">
        <v>6</v>
      </c>
      <c r="B16" s="19">
        <f t="shared" si="2"/>
        <v>28.274333882308138</v>
      </c>
      <c r="C16" s="19">
        <v>20.1</v>
      </c>
      <c r="D16" s="20">
        <f t="shared" si="3"/>
        <v>0.7108920791437993</v>
      </c>
      <c r="E16" s="21">
        <f t="shared" si="4"/>
        <v>5.6081323402925225</v>
      </c>
      <c r="F16" s="21">
        <f t="shared" si="0"/>
        <v>7.010165425365654</v>
      </c>
      <c r="G16" s="19">
        <f t="shared" si="0"/>
        <v>11.694545454545455</v>
      </c>
      <c r="H16" s="19">
        <f t="shared" si="0"/>
        <v>14.618181818181816</v>
      </c>
      <c r="I16" s="21">
        <f t="shared" si="5"/>
        <v>3.9867768595041317</v>
      </c>
      <c r="J16" s="21">
        <f t="shared" si="1"/>
        <v>4.983471074380164</v>
      </c>
      <c r="K16" s="19">
        <f t="shared" si="1"/>
        <v>10.631404958677685</v>
      </c>
      <c r="L16" s="19">
        <f t="shared" si="1"/>
        <v>14.618181818181816</v>
      </c>
    </row>
    <row r="17" spans="1:12" ht="12.75">
      <c r="A17" s="15">
        <v>8</v>
      </c>
      <c r="B17" s="19">
        <f t="shared" si="2"/>
        <v>50.26548245743669</v>
      </c>
      <c r="C17" s="19">
        <v>36.6</v>
      </c>
      <c r="D17" s="20">
        <f t="shared" si="3"/>
        <v>0.7281338646454212</v>
      </c>
      <c r="E17" s="21">
        <f t="shared" si="4"/>
        <v>9.970013049408928</v>
      </c>
      <c r="F17" s="19">
        <f t="shared" si="0"/>
        <v>12.462516311761162</v>
      </c>
      <c r="G17" s="19">
        <f t="shared" si="0"/>
        <v>21.294545454545453</v>
      </c>
      <c r="H17" s="19">
        <f t="shared" si="0"/>
        <v>26.618181818181817</v>
      </c>
      <c r="I17" s="21">
        <f t="shared" si="5"/>
        <v>7.259504132231403</v>
      </c>
      <c r="J17" s="21">
        <f t="shared" si="1"/>
        <v>9.074380165289254</v>
      </c>
      <c r="K17" s="19">
        <f t="shared" si="1"/>
        <v>19.35867768595041</v>
      </c>
      <c r="L17" s="19">
        <f t="shared" si="1"/>
        <v>26.618181818181817</v>
      </c>
    </row>
    <row r="18" spans="1:12" ht="12.75">
      <c r="A18" s="15">
        <v>10</v>
      </c>
      <c r="B18" s="19">
        <f t="shared" si="2"/>
        <v>78.53981633974483</v>
      </c>
      <c r="C18" s="19">
        <v>58</v>
      </c>
      <c r="D18" s="20">
        <f t="shared" si="3"/>
        <v>0.7384789359463944</v>
      </c>
      <c r="E18" s="19">
        <f t="shared" si="4"/>
        <v>15.57814538970145</v>
      </c>
      <c r="F18" s="19">
        <f t="shared" si="0"/>
        <v>19.472681737126813</v>
      </c>
      <c r="G18" s="19">
        <f t="shared" si="0"/>
        <v>33.74545454545454</v>
      </c>
      <c r="H18" s="19">
        <f t="shared" si="0"/>
        <v>42.18181818181818</v>
      </c>
      <c r="I18" s="19">
        <f t="shared" si="5"/>
        <v>11.504132231404958</v>
      </c>
      <c r="J18" s="19">
        <f t="shared" si="1"/>
        <v>14.380165289256196</v>
      </c>
      <c r="K18" s="19">
        <f t="shared" si="1"/>
        <v>30.67768595041322</v>
      </c>
      <c r="L18" s="19">
        <f t="shared" si="1"/>
        <v>42.18181818181818</v>
      </c>
    </row>
    <row r="19" spans="1:12" ht="12.75">
      <c r="A19" s="15">
        <v>12</v>
      </c>
      <c r="B19" s="22">
        <f t="shared" si="2"/>
        <v>113.09733552923255</v>
      </c>
      <c r="C19" s="19">
        <v>84.3</v>
      </c>
      <c r="D19" s="20">
        <f t="shared" si="3"/>
        <v>0.7453756501470432</v>
      </c>
      <c r="E19" s="19">
        <f t="shared" si="4"/>
        <v>22.43252936117009</v>
      </c>
      <c r="F19" s="19">
        <f t="shared" si="0"/>
        <v>28.040661701462614</v>
      </c>
      <c r="G19" s="19">
        <f t="shared" si="0"/>
        <v>49.04727272727272</v>
      </c>
      <c r="H19" s="19">
        <f t="shared" si="0"/>
        <v>61.309090909090905</v>
      </c>
      <c r="I19" s="19">
        <f t="shared" si="5"/>
        <v>16.720661157024793</v>
      </c>
      <c r="J19" s="19">
        <f t="shared" si="1"/>
        <v>20.900826446280988</v>
      </c>
      <c r="K19" s="19">
        <f t="shared" si="1"/>
        <v>44.588429752066105</v>
      </c>
      <c r="L19" s="19">
        <f t="shared" si="1"/>
        <v>61.309090909090905</v>
      </c>
    </row>
    <row r="20" spans="1:12" ht="12.75">
      <c r="A20" s="15">
        <v>16</v>
      </c>
      <c r="B20" s="22">
        <f t="shared" si="2"/>
        <v>201.06192982974676</v>
      </c>
      <c r="C20" s="22">
        <v>157</v>
      </c>
      <c r="D20" s="20">
        <f t="shared" si="3"/>
        <v>0.7808539395446116</v>
      </c>
      <c r="E20" s="19">
        <f t="shared" si="4"/>
        <v>39.88005219763571</v>
      </c>
      <c r="F20" s="19">
        <f t="shared" si="0"/>
        <v>49.85006524704465</v>
      </c>
      <c r="G20" s="19">
        <f t="shared" si="0"/>
        <v>91.34545454545454</v>
      </c>
      <c r="H20" s="22">
        <f t="shared" si="0"/>
        <v>114.18181818181817</v>
      </c>
      <c r="I20" s="19">
        <f t="shared" si="5"/>
        <v>31.140495867768585</v>
      </c>
      <c r="J20" s="19">
        <f t="shared" si="1"/>
        <v>38.925619834710744</v>
      </c>
      <c r="K20" s="19">
        <f t="shared" si="1"/>
        <v>83.04132231404958</v>
      </c>
      <c r="L20" s="22">
        <f t="shared" si="1"/>
        <v>114.18181818181817</v>
      </c>
    </row>
    <row r="21" spans="1:12" ht="12.75">
      <c r="A21" s="15">
        <v>20</v>
      </c>
      <c r="B21" s="22">
        <f t="shared" si="2"/>
        <v>314.1592653589793</v>
      </c>
      <c r="C21" s="22">
        <v>245</v>
      </c>
      <c r="D21" s="20">
        <f t="shared" si="3"/>
        <v>0.7798592211502872</v>
      </c>
      <c r="E21" s="19">
        <f t="shared" si="4"/>
        <v>62.3125815588058</v>
      </c>
      <c r="F21" s="19">
        <f t="shared" si="0"/>
        <v>77.89072694850725</v>
      </c>
      <c r="G21" s="22">
        <f t="shared" si="0"/>
        <v>142.54545454545453</v>
      </c>
      <c r="H21" s="22">
        <f t="shared" si="0"/>
        <v>178.1818181818182</v>
      </c>
      <c r="I21" s="19">
        <f t="shared" si="5"/>
        <v>48.59504132231404</v>
      </c>
      <c r="J21" s="19">
        <f t="shared" si="1"/>
        <v>60.74380165289255</v>
      </c>
      <c r="K21" s="22">
        <f t="shared" si="1"/>
        <v>129.5867768595041</v>
      </c>
      <c r="L21" s="22">
        <f t="shared" si="1"/>
        <v>178.1818181818182</v>
      </c>
    </row>
    <row r="22" spans="1:12" ht="12.75">
      <c r="A22" s="15">
        <v>22</v>
      </c>
      <c r="B22" s="22">
        <f t="shared" si="2"/>
        <v>380.132711084365</v>
      </c>
      <c r="C22" s="22">
        <v>303</v>
      </c>
      <c r="D22" s="20">
        <f t="shared" si="3"/>
        <v>0.7970900455676742</v>
      </c>
      <c r="E22" s="19">
        <f t="shared" si="4"/>
        <v>75.39822368615502</v>
      </c>
      <c r="F22" s="19">
        <f t="shared" si="0"/>
        <v>94.2477796076938</v>
      </c>
      <c r="G22" s="22">
        <f t="shared" si="0"/>
        <v>176.29090909090908</v>
      </c>
      <c r="H22" s="22">
        <f t="shared" si="0"/>
        <v>220.36363636363635</v>
      </c>
      <c r="I22" s="19">
        <f t="shared" si="5"/>
        <v>60.099173553719</v>
      </c>
      <c r="J22" s="19">
        <f t="shared" si="1"/>
        <v>75.12396694214875</v>
      </c>
      <c r="K22" s="22">
        <f t="shared" si="1"/>
        <v>160.26446280991735</v>
      </c>
      <c r="L22" s="22">
        <f t="shared" si="1"/>
        <v>220.36363636363635</v>
      </c>
    </row>
    <row r="23" spans="1:12" ht="12.75">
      <c r="A23" s="15">
        <v>24</v>
      </c>
      <c r="B23" s="22">
        <f t="shared" si="2"/>
        <v>452.3893421169302</v>
      </c>
      <c r="C23" s="22">
        <v>353</v>
      </c>
      <c r="D23" s="20">
        <f t="shared" si="3"/>
        <v>0.7803013182144314</v>
      </c>
      <c r="E23" s="19">
        <f t="shared" si="4"/>
        <v>89.73011744468036</v>
      </c>
      <c r="F23" s="22">
        <f t="shared" si="0"/>
        <v>112.16264680585046</v>
      </c>
      <c r="G23" s="22">
        <f t="shared" si="0"/>
        <v>205.38181818181818</v>
      </c>
      <c r="H23" s="22">
        <f t="shared" si="0"/>
        <v>256.7272727272727</v>
      </c>
      <c r="I23" s="19">
        <f t="shared" si="5"/>
        <v>70.01652892561981</v>
      </c>
      <c r="J23" s="19">
        <f t="shared" si="1"/>
        <v>87.52066115702478</v>
      </c>
      <c r="K23" s="22">
        <f t="shared" si="1"/>
        <v>186.71074380165285</v>
      </c>
      <c r="L23" s="22">
        <f t="shared" si="1"/>
        <v>256.7272727272727</v>
      </c>
    </row>
    <row r="24" spans="1:12" ht="12.75">
      <c r="A24" s="15">
        <v>27</v>
      </c>
      <c r="B24" s="22">
        <f t="shared" si="2"/>
        <v>572.5552611167398</v>
      </c>
      <c r="C24" s="22">
        <v>459</v>
      </c>
      <c r="D24" s="20">
        <f t="shared" si="3"/>
        <v>0.8016693429813988</v>
      </c>
      <c r="E24" s="22">
        <f t="shared" si="4"/>
        <v>113.56467989092356</v>
      </c>
      <c r="F24" s="22">
        <f t="shared" si="0"/>
        <v>141.95584986365444</v>
      </c>
      <c r="G24" s="22">
        <f t="shared" si="0"/>
        <v>267.0545454545454</v>
      </c>
      <c r="H24" s="22">
        <f t="shared" si="0"/>
        <v>333.81818181818176</v>
      </c>
      <c r="I24" s="22">
        <f t="shared" si="5"/>
        <v>91.04132231404958</v>
      </c>
      <c r="J24" s="22">
        <f t="shared" si="1"/>
        <v>113.80165289256196</v>
      </c>
      <c r="K24" s="22">
        <f t="shared" si="1"/>
        <v>242.77685950413218</v>
      </c>
      <c r="L24" s="22">
        <f t="shared" si="1"/>
        <v>333.81818181818176</v>
      </c>
    </row>
    <row r="25" spans="1:12" ht="12.75">
      <c r="A25" s="15">
        <v>30</v>
      </c>
      <c r="B25" s="22">
        <f t="shared" si="2"/>
        <v>706.8583470577034</v>
      </c>
      <c r="C25" s="22">
        <v>561</v>
      </c>
      <c r="D25" s="20">
        <f t="shared" si="3"/>
        <v>0.7936526495515848</v>
      </c>
      <c r="E25" s="22">
        <f t="shared" si="4"/>
        <v>140.20330850731304</v>
      </c>
      <c r="F25" s="22">
        <f t="shared" si="0"/>
        <v>175.2541356341413</v>
      </c>
      <c r="G25" s="22">
        <f t="shared" si="0"/>
        <v>326.4</v>
      </c>
      <c r="H25" s="22">
        <f t="shared" si="0"/>
        <v>407.99999999999994</v>
      </c>
      <c r="I25" s="22">
        <f t="shared" si="5"/>
        <v>111.27272727272725</v>
      </c>
      <c r="J25" s="22">
        <f t="shared" si="1"/>
        <v>139.0909090909091</v>
      </c>
      <c r="K25" s="22">
        <f t="shared" si="1"/>
        <v>296.7272727272727</v>
      </c>
      <c r="L25" s="22">
        <f t="shared" si="1"/>
        <v>407.99999999999994</v>
      </c>
    </row>
    <row r="26" spans="1:12" ht="12.75">
      <c r="A26" s="15">
        <v>36</v>
      </c>
      <c r="B26" s="22">
        <f t="shared" si="2"/>
        <v>1017.8760197630929</v>
      </c>
      <c r="C26" s="22">
        <v>817</v>
      </c>
      <c r="D26" s="20">
        <f t="shared" si="3"/>
        <v>0.8026517809017192</v>
      </c>
      <c r="E26" s="22">
        <f t="shared" si="4"/>
        <v>201.8927642505308</v>
      </c>
      <c r="F26" s="22">
        <f t="shared" si="0"/>
        <v>252.36595531316348</v>
      </c>
      <c r="G26" s="22">
        <f t="shared" si="0"/>
        <v>475.3454545454545</v>
      </c>
      <c r="H26" s="22">
        <f t="shared" si="0"/>
        <v>594.1818181818181</v>
      </c>
      <c r="I26" s="22">
        <f t="shared" si="5"/>
        <v>162.04958677685948</v>
      </c>
      <c r="J26" s="22">
        <f t="shared" si="1"/>
        <v>202.56198347107434</v>
      </c>
      <c r="K26" s="22">
        <f t="shared" si="1"/>
        <v>432.13223140495865</v>
      </c>
      <c r="L26" s="22">
        <f t="shared" si="1"/>
        <v>594.1818181818181</v>
      </c>
    </row>
    <row r="27" spans="1:12" ht="12.75">
      <c r="A27" s="15">
        <v>42</v>
      </c>
      <c r="B27" s="22">
        <f t="shared" si="2"/>
        <v>1385.4423602330987</v>
      </c>
      <c r="C27" s="22">
        <v>1121</v>
      </c>
      <c r="D27" s="20">
        <f t="shared" si="3"/>
        <v>0.809127851274443</v>
      </c>
      <c r="E27" s="22">
        <f t="shared" si="4"/>
        <v>274.7984846743337</v>
      </c>
      <c r="F27" s="22">
        <f t="shared" si="0"/>
        <v>343.49810584291697</v>
      </c>
      <c r="G27" s="22">
        <f t="shared" si="0"/>
        <v>652.2181818181817</v>
      </c>
      <c r="H27" s="22">
        <f t="shared" si="0"/>
        <v>815.2727272727271</v>
      </c>
      <c r="I27" s="22">
        <f t="shared" si="5"/>
        <v>222.3471074380165</v>
      </c>
      <c r="J27" s="22">
        <f t="shared" si="1"/>
        <v>277.93388429752065</v>
      </c>
      <c r="K27" s="22">
        <f t="shared" si="1"/>
        <v>592.9256198347106</v>
      </c>
      <c r="L27" s="22">
        <f t="shared" si="1"/>
        <v>815.2727272727271</v>
      </c>
    </row>
    <row r="28" spans="1:12" ht="12.75">
      <c r="A28" s="15">
        <v>48</v>
      </c>
      <c r="B28" s="22">
        <f t="shared" si="2"/>
        <v>1809.5573684677208</v>
      </c>
      <c r="C28" s="22">
        <v>1473</v>
      </c>
      <c r="D28" s="20">
        <f t="shared" si="3"/>
        <v>0.8140112193554231</v>
      </c>
      <c r="E28" s="22">
        <f t="shared" si="4"/>
        <v>358.92046977872144</v>
      </c>
      <c r="F28" s="22">
        <f t="shared" si="0"/>
        <v>448.6505872234018</v>
      </c>
      <c r="G28" s="22">
        <f t="shared" si="0"/>
        <v>857.0181818181818</v>
      </c>
      <c r="H28" s="22">
        <f t="shared" si="0"/>
        <v>1071.2727272727273</v>
      </c>
      <c r="I28" s="22">
        <f t="shared" si="5"/>
        <v>292.1652892561983</v>
      </c>
      <c r="J28" s="22">
        <f t="shared" si="1"/>
        <v>365.20661157024784</v>
      </c>
      <c r="K28" s="22">
        <f t="shared" si="1"/>
        <v>779.1074380165288</v>
      </c>
      <c r="L28" s="22">
        <f t="shared" si="1"/>
        <v>1071.2727272727273</v>
      </c>
    </row>
    <row r="29" spans="1:12" ht="12.75">
      <c r="A29" s="23"/>
      <c r="B29" s="23"/>
      <c r="C29" s="24"/>
      <c r="D29" s="24"/>
      <c r="E29" s="24"/>
      <c r="F29" s="25"/>
      <c r="G29" s="26"/>
      <c r="H29" s="23"/>
      <c r="I29" s="23"/>
      <c r="J29" s="23"/>
      <c r="K29" s="23"/>
      <c r="L29" s="23"/>
    </row>
    <row r="30" spans="3:7" ht="12.75">
      <c r="C30" s="4"/>
      <c r="D30" s="4"/>
      <c r="E30" s="4"/>
      <c r="F30" s="1"/>
      <c r="G30" s="2"/>
    </row>
    <row r="31" spans="3:7" ht="12.75">
      <c r="C31" s="4"/>
      <c r="D31" s="4"/>
      <c r="E31" s="4"/>
      <c r="F31" s="1"/>
      <c r="G31" s="2"/>
    </row>
    <row r="32" spans="3:7" ht="12.75">
      <c r="C32" s="4"/>
      <c r="D32" s="4"/>
      <c r="E32" s="4"/>
      <c r="F32" s="1"/>
      <c r="G32" s="2"/>
    </row>
    <row r="33" spans="3:7" ht="12.75">
      <c r="C33" s="4"/>
      <c r="D33" s="4"/>
      <c r="E33" s="4"/>
      <c r="F33" s="1"/>
      <c r="G33" s="2"/>
    </row>
    <row r="34" spans="3:7" ht="12.75">
      <c r="C34" s="4"/>
      <c r="D34" s="4"/>
      <c r="E34" s="4"/>
      <c r="F34" s="1"/>
      <c r="G34" s="2"/>
    </row>
    <row r="35" spans="3:7" ht="12.75">
      <c r="C35" s="4"/>
      <c r="D35" s="4"/>
      <c r="E35" s="4"/>
      <c r="F35" s="1"/>
      <c r="G35" s="2"/>
    </row>
    <row r="36" spans="3:7" ht="12.75">
      <c r="C36" s="4"/>
      <c r="D36" s="4"/>
      <c r="E36" s="4"/>
      <c r="F36" s="1"/>
      <c r="G36" s="2"/>
    </row>
    <row r="37" spans="3:7" ht="12.75">
      <c r="C37" s="4"/>
      <c r="D37" s="4"/>
      <c r="E37" s="4"/>
      <c r="F37" s="1"/>
      <c r="G37" s="2"/>
    </row>
    <row r="38" spans="3:7" ht="12.75">
      <c r="C38" s="4"/>
      <c r="D38" s="4"/>
      <c r="E38" s="4"/>
      <c r="F38" s="1"/>
      <c r="G38" s="2"/>
    </row>
    <row r="39" spans="3:7" ht="12.75">
      <c r="C39" s="4"/>
      <c r="D39" s="4"/>
      <c r="E39" s="4"/>
      <c r="F39" s="1"/>
      <c r="G39" s="2"/>
    </row>
    <row r="40" spans="3:7" ht="12.75">
      <c r="C40" s="4"/>
      <c r="D40" s="4"/>
      <c r="E40" s="4"/>
      <c r="F40" s="1"/>
      <c r="G40" s="2"/>
    </row>
    <row r="41" spans="3:7" ht="12.75">
      <c r="C41" s="4"/>
      <c r="D41" s="4"/>
      <c r="E41" s="4"/>
      <c r="F41" s="1"/>
      <c r="G41" s="2"/>
    </row>
    <row r="42" spans="3:7" ht="12.75">
      <c r="C42" s="4"/>
      <c r="D42" s="4"/>
      <c r="E42" s="4"/>
      <c r="F42" s="1"/>
      <c r="G42" s="2"/>
    </row>
    <row r="43" spans="3:7" ht="12.75">
      <c r="C43" s="4"/>
      <c r="D43" s="4"/>
      <c r="E43" s="4"/>
      <c r="F43" s="1"/>
      <c r="G43" s="2"/>
    </row>
    <row r="44" spans="3:7" ht="12.75">
      <c r="C44" s="4"/>
      <c r="D44" s="4"/>
      <c r="E44" s="4"/>
      <c r="F44" s="1"/>
      <c r="G44" s="2"/>
    </row>
    <row r="45" spans="3:7" ht="12.75">
      <c r="C45" s="4"/>
      <c r="D45" s="4"/>
      <c r="E45" s="4"/>
      <c r="F45" s="1"/>
      <c r="G45" s="2"/>
    </row>
    <row r="46" spans="3:7" ht="12.75">
      <c r="C46" s="4"/>
      <c r="D46" s="4"/>
      <c r="E46" s="4"/>
      <c r="F46" s="1"/>
      <c r="G46" s="2"/>
    </row>
    <row r="47" spans="3:7" ht="12.75">
      <c r="C47" s="4"/>
      <c r="D47" s="4"/>
      <c r="E47" s="4"/>
      <c r="F47" s="1"/>
      <c r="G47" s="2"/>
    </row>
    <row r="48" spans="3:7" ht="12.75">
      <c r="C48" s="4"/>
      <c r="D48" s="4"/>
      <c r="E48" s="4"/>
      <c r="F48" s="1"/>
      <c r="G48" s="2"/>
    </row>
    <row r="49" spans="3:7" ht="12.75">
      <c r="C49" s="4"/>
      <c r="D49" s="4"/>
      <c r="E49" s="4"/>
      <c r="F49" s="1"/>
      <c r="G49" s="2"/>
    </row>
    <row r="50" spans="3:7" ht="12.75">
      <c r="C50" s="4"/>
      <c r="D50" s="4"/>
      <c r="E50" s="4"/>
      <c r="F50" s="1"/>
      <c r="G50" s="2"/>
    </row>
    <row r="51" spans="3:7" ht="12.75">
      <c r="C51" s="4"/>
      <c r="D51" s="4"/>
      <c r="E51" s="4"/>
      <c r="F51" s="1"/>
      <c r="G51" s="2"/>
    </row>
    <row r="52" spans="3:7" ht="12.75">
      <c r="C52" s="4"/>
      <c r="D52" s="4"/>
      <c r="E52" s="4"/>
      <c r="F52" s="1"/>
      <c r="G52" s="2"/>
    </row>
    <row r="53" spans="3:7" ht="12.75">
      <c r="C53" s="4"/>
      <c r="D53" s="4"/>
      <c r="E53" s="4"/>
      <c r="F53" s="1"/>
      <c r="G53" s="2"/>
    </row>
    <row r="54" spans="1:7" ht="12.75">
      <c r="A54" s="5"/>
      <c r="B54" s="5"/>
      <c r="C54" s="7"/>
      <c r="D54" s="7"/>
      <c r="E54" s="7"/>
      <c r="F54" s="6"/>
      <c r="G54" s="2"/>
    </row>
    <row r="55" spans="1:7" ht="12.75">
      <c r="A55" s="5"/>
      <c r="B55" s="5"/>
      <c r="C55" s="6"/>
      <c r="D55" s="6"/>
      <c r="E55" s="7"/>
      <c r="F55" s="6"/>
      <c r="G55" s="2"/>
    </row>
    <row r="56" ht="12.75">
      <c r="G56" s="3"/>
    </row>
    <row r="58" ht="12.75">
      <c r="G58" s="3"/>
    </row>
    <row r="59" ht="12.75">
      <c r="G59" s="3"/>
    </row>
  </sheetData>
  <mergeCells count="2">
    <mergeCell ref="E11:H11"/>
    <mergeCell ref="I11:L11"/>
  </mergeCells>
  <printOptions/>
  <pageMargins left="0.7874015748031497" right="0.3937007874015748" top="0.7874015748031497" bottom="0.5905511811023623" header="0.1968503937007874" footer="0.11811023622047245"/>
  <pageSetup horizontalDpi="300" verticalDpi="300" orientation="landscape" paperSize="9" r:id="rId1"/>
  <headerFooter alignWithMargins="0">
    <oddHeader>&amp;LFHA
Stahlbau - Musterstatik
Rechenbausteine&amp;RAnschlüsse
Schrauben
Seite &amp;P/&amp;N</oddHeader>
    <oddFooter>&amp;L&amp;8FHA Augsburg - Studiengang Bauingenieur
Baumgartner Str. 16, D-86161 Augsburg
Tel. +49(0) 821 - 55 86 - 102, Fax 110
fba-b@rz.fh-augsburg.de &amp;R&amp;8Bearbeiter: Prof. Dr. P. Knödel
Bearbeitungsstand 04.05.07
 Druck: &amp;D &amp;T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Vollack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Peter Knödel</cp:lastModifiedBy>
  <cp:lastPrinted>2007-05-04T05:55:29Z</cp:lastPrinted>
  <dcterms:created xsi:type="dcterms:W3CDTF">1999-01-13T06:39:15Z</dcterms:created>
  <dcterms:modified xsi:type="dcterms:W3CDTF">2003-06-05T10:49:31Z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